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futury.sharepoint.com/sites/Futury/Freigegebene Dokumente/12 Leuchtturm/04 Themenbloecke/03 Science/01 IP Toolbox/2_IP_Scorecard/"/>
    </mc:Choice>
  </mc:AlternateContent>
  <xr:revisionPtr revIDLastSave="212" documentId="13_ncr:1_{3BE45C70-6577-44B8-A9E3-09BA63A3B1FF}" xr6:coauthVersionLast="47" xr6:coauthVersionMax="47" xr10:uidLastSave="{DA6688D1-6C37-4CA3-A877-44C83567A2AD}"/>
  <bookViews>
    <workbookView xWindow="-3675" yWindow="8002" windowWidth="22695" windowHeight="14476" xr2:uid="{CA1C8E8F-A1AF-4F20-A9E2-AB5B9AD06F5E}"/>
  </bookViews>
  <sheets>
    <sheet name="Fragebogen" sheetId="2" r:id="rId1"/>
    <sheet name="Bewertungshilfe" sheetId="3" r:id="rId2"/>
    <sheet name="IP-Scorecard NLS" sheetId="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1" l="1"/>
  <c r="E22" i="1"/>
  <c r="F22" i="1" s="1"/>
  <c r="E23" i="1"/>
  <c r="E20" i="1"/>
  <c r="F20" i="1" s="1"/>
  <c r="E15" i="1"/>
  <c r="F15" i="1" s="1"/>
  <c r="E16" i="1"/>
  <c r="F16" i="1" s="1"/>
  <c r="E17" i="1"/>
  <c r="F17" i="1" s="1"/>
  <c r="E18" i="1"/>
  <c r="E14" i="1"/>
  <c r="E5" i="1"/>
  <c r="F5" i="1" s="1"/>
  <c r="E6" i="1"/>
  <c r="F6" i="1" s="1"/>
  <c r="E7" i="1"/>
  <c r="E8" i="1"/>
  <c r="E9" i="1"/>
  <c r="F9" i="1" s="1"/>
  <c r="E10" i="1"/>
  <c r="F10" i="1" s="1"/>
  <c r="E11" i="1"/>
  <c r="E12" i="1"/>
  <c r="E4" i="1"/>
  <c r="F4" i="1" s="1"/>
  <c r="F23" i="1"/>
  <c r="F21" i="1"/>
  <c r="D19" i="1"/>
  <c r="F18" i="1"/>
  <c r="F14" i="1"/>
  <c r="D13" i="1"/>
  <c r="F12" i="1"/>
  <c r="F11" i="1"/>
  <c r="F8" i="1"/>
  <c r="F7" i="1"/>
  <c r="D3" i="1"/>
  <c r="D24" i="1" s="1"/>
  <c r="F24" i="1" l="1"/>
  <c r="C31" i="1"/>
</calcChain>
</file>

<file path=xl/sharedStrings.xml><?xml version="1.0" encoding="utf-8"?>
<sst xmlns="http://schemas.openxmlformats.org/spreadsheetml/2006/main" count="243" uniqueCount="223">
  <si>
    <t>Einordnung (qualitativ)</t>
  </si>
  <si>
    <t>Score-Wert</t>
  </si>
  <si>
    <t>(gut=10; 5=mittel; 0=schlecht)</t>
  </si>
  <si>
    <t>(Gewichtung x Bewertung)</t>
  </si>
  <si>
    <t>Rechtsstand (Status, Laufzeit, Länder)</t>
  </si>
  <si>
    <t>wichtig</t>
  </si>
  <si>
    <t>Schutzfähigkeit (Chance auf Erteilung, Angreifbarkeit)</t>
  </si>
  <si>
    <t>sehr wichtig</t>
  </si>
  <si>
    <t>Abgedeckte Produkte (Anteil Patent am Produkt)</t>
  </si>
  <si>
    <t>Umgehungsmöglichkeiten (Qualität Patentschrift)</t>
  </si>
  <si>
    <t>Freedom-to-Operate (Analyse Patentlandschaft)</t>
  </si>
  <si>
    <t>Durchsetzbarkeit (Nachweis Patentverletzung)</t>
  </si>
  <si>
    <t>Verfügungsberechtigung (Inhaberschaft und Pfändung)</t>
  </si>
  <si>
    <t>Relevante Normen (Einschränkungen)</t>
  </si>
  <si>
    <t>weniger wichtig</t>
  </si>
  <si>
    <t>Zulassungsbeschränkungen (Gesetze &amp; Regulierung)</t>
  </si>
  <si>
    <t>Technische Faktoren</t>
  </si>
  <si>
    <t>Realisierbarkeit (technische Umsetzung)</t>
  </si>
  <si>
    <t>Skalierbarkeit (Serienproduktion)</t>
  </si>
  <si>
    <t>Technologie-Lebenszyklus (Anfang, Mitte, Ende)</t>
  </si>
  <si>
    <t>Umfang der Anwendungen (# der Märkte)</t>
  </si>
  <si>
    <t>Substituierbarkeit (alternative Technologien)</t>
  </si>
  <si>
    <t>Wirtschaftliche Faktoren</t>
  </si>
  <si>
    <t>Marktpotenzial (in Patentlaufzeit)</t>
  </si>
  <si>
    <t>Komplementärgüter (vorhandene Ressourcen)</t>
  </si>
  <si>
    <t>Geschäftsmodell (Einfluss auf gesamte Firma)</t>
  </si>
  <si>
    <t>Wechselwirkung (Synergien in Unternehmung)</t>
  </si>
  <si>
    <t>Balanced IP-Score (max=10, median=5, min=0)</t>
  </si>
  <si>
    <t>Kontrollwert</t>
  </si>
  <si>
    <t xml:space="preserve">Max-Score = </t>
  </si>
  <si>
    <t xml:space="preserve">Min-Score = </t>
  </si>
  <si>
    <t>Median =</t>
  </si>
  <si>
    <t>Kommentar</t>
  </si>
  <si>
    <t>Rechtliche Faktoren</t>
  </si>
  <si>
    <t>Fokus auf Relevanz für Start-ups</t>
  </si>
  <si>
    <t>Non-Life-Science: Einflussfaktor IP-Scorecard</t>
  </si>
  <si>
    <t>Gewichtung der Faktoren (Non-Life-Science)</t>
  </si>
  <si>
    <t>Themenbereich</t>
  </si>
  <si>
    <t>Rechtsstand</t>
  </si>
  <si>
    <t>Rechercheberichte (z. B. EP, US) liegen vor; Prüfungsverfahren begonnen; Laufzeit ca. 15 Jahre.</t>
  </si>
  <si>
    <t>Keine Rechercheberichte, Prüfungsverfahren nicht begonnen; Laufzeit ausreichend für Umsatzgenerierung.</t>
  </si>
  <si>
    <t>Nationalisierung auf wenige Länder mit kleinen Produktionsstandorten oder Märkten beschränkt.</t>
  </si>
  <si>
    <t>Minimale Schutzwirkung durch Patente oder strategisch irrelevant.</t>
  </si>
  <si>
    <t>Schutzfähigkeit</t>
  </si>
  <si>
    <t>Hohe Neuheit und erfinderische Tätigkeit; klare technologische Abgrenzung.</t>
  </si>
  <si>
    <t>Gute Neuheit und erfinderische Tätigkeit, kleinere Einschränkungen.</t>
  </si>
  <si>
    <t>Schutzfähigkeit stark eingeschränkt; Neuheit kaum gegeben.</t>
  </si>
  <si>
    <t>Keine Schutzfähigkeit vorhanden.</t>
  </si>
  <si>
    <t>Abgedeckte Produkte</t>
  </si>
  <si>
    <t>Schutz erstreckt sich auf alle wesentlichen Produkte/Anwendungen der Technologie.</t>
  </si>
  <si>
    <t>Schutz deckt die meisten relevanten Produkte ab, kleinere Lücken möglich.</t>
  </si>
  <si>
    <t>Schutz deckt einige Anwendungen ab, aber wesentliche Produkte fehlen.</t>
  </si>
  <si>
    <t>Schutz begrenzt auf wenige Produkte oder Anwendungen.</t>
  </si>
  <si>
    <t>Schutz nicht relevant für die angestrebten Produkte/Anwendungen.</t>
  </si>
  <si>
    <t>Schutzumfang, Umgehungsmöglichkeiten</t>
  </si>
  <si>
    <t>Breiter Schutzumfang, keine einfachen Umgehungsmöglichkeiten.</t>
  </si>
  <si>
    <t>Guter Schutzumfang, Umgehungen möglich, aber unwahrscheinlich.</t>
  </si>
  <si>
    <t>Moderater Schutzumfang; Umgehungsmöglichkeiten bestehen und sind realistisch.</t>
  </si>
  <si>
    <t>Begrenzter Schutzumfang; Umgehungen leicht möglich.</t>
  </si>
  <si>
    <t>Schutzumfang nicht gegeben oder irrelevant.</t>
  </si>
  <si>
    <t>Handlungsfähigkeit, Freedom-to-Operate</t>
  </si>
  <si>
    <t>Keine Einschränkungen durch Dritt-IP; vollständige Handlungsfreiheit.</t>
  </si>
  <si>
    <t>Starke Einschränkungen durch Dritt-IP; erhebliche Unsicherheiten.</t>
  </si>
  <si>
    <t>Handlungsfreiheit nicht gegeben, kritische Abhängigkeiten.</t>
  </si>
  <si>
    <t>Durchsetzbarkeit</t>
  </si>
  <si>
    <t>Schutzrechte sind rechtlich robust und leicht durchsetzbar; klare Nachweise und Verteidigungsmöglichkeiten vorhanden.</t>
  </si>
  <si>
    <t>Schutzrechte sind überwiegend durchsetzbar, jedoch mit moderatem Aufwand verbunden.</t>
  </si>
  <si>
    <t>Durchsetzung der Schutzrechte ist eingeschränkt; erheblicher Aufwand oder rechtliche Risiken bestehen.</t>
  </si>
  <si>
    <t>Schutzrechte nicht durchsetzbar.</t>
  </si>
  <si>
    <t>Verfügungsberechtigung, Eigentum</t>
  </si>
  <si>
    <t>Klare Verfügungsberechtigung; Eigentumsrechte eindeutig geregelt.</t>
  </si>
  <si>
    <t>Verfügungsberechtigung weitgehend klar, kleinere Klärungen notwendig.</t>
  </si>
  <si>
    <t>Unklare Verhältnisse zu Eigentumsrechten; rechtliche Risiken bestehen.</t>
  </si>
  <si>
    <t>Keine Verfügungsberechtigung vorhanden.</t>
  </si>
  <si>
    <t>Relevante Normen</t>
  </si>
  <si>
    <t>Alle relevanten Normen werden vollständig erfüllt; keine regulatorischen Hürden.</t>
  </si>
  <si>
    <t>Die meisten relevanten Normen werden erfüllt; geringfügige Abweichungen korrigierbar.</t>
  </si>
  <si>
    <t>Erhebliche Lücken bei der Erfüllung relevanter Normen.</t>
  </si>
  <si>
    <t>Keine Erfüllung relevanter Normen erkennbar.</t>
  </si>
  <si>
    <t>Zulassungsbeschränkungen</t>
  </si>
  <si>
    <t>Keine Zulassungsbeschränkungen vorhanden; Marktzugang problemlos möglich.</t>
  </si>
  <si>
    <t>Zulassungsbeschränkungen sind bekannt; erhebliche Anpassungen erforderlich.</t>
  </si>
  <si>
    <t>Kritische Zulassungsbeschränkungen bestehen; erheblicher Aufwand erforderlich.</t>
  </si>
  <si>
    <t>Marktzugang aufgrund von Zulassungsbeschränkungen nicht möglich.</t>
  </si>
  <si>
    <t>Technische Realisierbarkeit</t>
  </si>
  <si>
    <t>Technologie ist vollständig entwickelt und einsatzbereit; alle Tests erfolgreich.</t>
  </si>
  <si>
    <t>Technologie ist weitgehend entwickelt; geringfügige Anpassungen oder Tests erforderlich.</t>
  </si>
  <si>
    <t>Grundlegende technische Machbarkeit nachgewiesen; wesentliche Entwicklungsarbeiten nötig.</t>
  </si>
  <si>
    <t>Technische Realisierbarkeit eingeschränkt; erhebliche Risiken bestehen.</t>
  </si>
  <si>
    <t>Technische Realisierbarkeit nicht gegeben.</t>
  </si>
  <si>
    <t>Technologie ist problemlos skalierbar; Produktionsprozesse vollständig etabliert.</t>
  </si>
  <si>
    <t>Produktionstechnische Skalierbarkeit nicht gegeben.</t>
  </si>
  <si>
    <t>Freedom-to-Operate</t>
  </si>
  <si>
    <t>relevante Normen</t>
  </si>
  <si>
    <t>Realisierbarkeit</t>
  </si>
  <si>
    <t>Skalierbarkeit</t>
  </si>
  <si>
    <t>Technologie-Lebenszyklus</t>
  </si>
  <si>
    <t>Umfang der Anwendungen</t>
  </si>
  <si>
    <t>Marktpotenzial</t>
  </si>
  <si>
    <t>Frage</t>
  </si>
  <si>
    <t>Erklärung</t>
  </si>
  <si>
    <t>Praxisbeispiel</t>
  </si>
  <si>
    <t>Wie ist der Verfahrensstand je Patentfamilie, die Restlaufzeit und welche Länder sollen nationalisiert werden oder wurden bereits nationalisiert?</t>
  </si>
  <si>
    <t>Der Verfahrensstand beschreibt, ob das Patent angemeldet, veröffentlicht, erteilt oder abgelehnt wurde. Dies ist entscheidend, um die rechtliche Absicherung der Innovation zu bewerten. Die Restlaufzeit gibt an, wie lange das Patent noch Schutz bietet, wobei ein langer Schutzzeitraum die Verwertbarkeit erhöht. Nationale Patente in Ziel- oder Produktionsmärkten gewährleisten, dass die Technologie dort exklusiv genutzt werden kann.</t>
  </si>
  <si>
    <t>Welche Schutzfähigkeit bieten die Patentfamilien und wie hoch sind die Erteilungsaussichten der eingereichten Patentansprüche?</t>
  </si>
  <si>
    <t>Schutzfähigkeit bezieht sich auf die Innovationshöhe, technische Anwendbarkeit und Neuheit der Erfindung. Dabei muss beachtet werden, dass die Innovation möglichst vollumfänglich abgedeckt ist. Ein Recherchebericht des Patentamts gibt Einblick in den Stand der Technik, möglichen Konflikten mit bestehenden Patenten und einen ersten Ausblick auf die Wahrscheinlichkeit der Erteilung und möglichen Einschränkungen, die erfolgen müssen. Die Bewertung durch einen Patentanwalt bestätigt die Qualität der Patentschrift und kann die Erfolgsaussichten abschätzen und einordnen.</t>
  </si>
  <si>
    <t>Welche Produkte werden durch die Patentfamilien abgedeckt und wie groß ist der geschützte Anteil am Gesamtprodukt?</t>
  </si>
  <si>
    <t>Hier wird bewertet, wie zentral die patentierte Technologie für das Produkt ist. Ein hoher Abdeckungsgrad bedeutet eine stärkere Marktposition. Zusätzliche Patente könnten notwendig sein, um eine vollständige Schutzstrategie abzudecken. Noch nicht erteilte Patentanmeldungen können dabei sogar wertvoller sein, wenn diese auf einer breit ausgearbeiteten Anmeldung basieren, da dabei stärker gesteuert werden kann, welcher Schutzumfang erzielt werden soll und im günstigsten Fall auf Varianten des Geschäftsmodells/Produkts angepasst werden kann.</t>
  </si>
  <si>
    <t>Wie wird der reale Schutzumfang bewertet und welche Umgehungsmöglichkeiten wären denkbar?</t>
  </si>
  <si>
    <t>Patente müssen so formuliert sein, dass Alternativen durch Wettbewerber erschwert werden. Ein starker Schutzumfang verhindert leichte Umgehungen. Sollte man vor der Wahl stehen sich entscheiden zu müssen, ist das Erzeugnispatent dem Verfahrenspatent in den meisten Fällen vorzuziehen, da hier die Umgehung besser nachzuweisen ist.</t>
  </si>
  <si>
    <t>Wie wird die qualitative Freedom-to-Operate beurteilt?</t>
  </si>
  <si>
    <t>Freedom-to-Operate analysiert, ob bestehende aktive Patente/-Patentanmeldungen anderer Marktteilnehmer verletzt werden könnten. Ohne FTO sind rechtliche Risiken bei der Vermarktung hoch.</t>
  </si>
  <si>
    <t>Wie wird die Durchsetzbarkeit der Patentansprüche beurteilt?</t>
  </si>
  <si>
    <t>Die Durchsetzbarkeit hängt von der Klarheit der Ansprüche und der Nachweisbarkeit von Verletzungen ab. Ein starker Beweismechanismus erleichtert rechtliche Schritte.</t>
  </si>
  <si>
    <t>Ist das Eigentum an den Patentgegenständen und die Verfügungsberechtigung geklärt?</t>
  </si>
  <si>
    <t>Alle Rechte müssen geklärt sein, um Rechtsstreitigkeiten zu vermeiden. Auch Vereinbarungen mit Co-Erfindern sind hier relevant.</t>
  </si>
  <si>
    <t>Sind relevante Normen bekannt, die die Patentverwertung beeinflussen?</t>
  </si>
  <si>
    <t>Technische Standards oder gesetzliche Anforderungen können Einfluss auf die Nutzung der Erfindung haben.</t>
  </si>
  <si>
    <t>Bestehen Zulassungsbeschränkungen oder Regularien, die bei der Produkteinführung berücksichtigt werden müssen?</t>
  </si>
  <si>
    <t>Regulatorische Anforderungen können die Markteintrittszeit und -kosten beeinflussen.</t>
  </si>
  <si>
    <t>Wie wird die technische Realisierbarkeit der Erfindung beurteilt?</t>
  </si>
  <si>
    <t>Beurteilt wird, ob die Technologie unter realen Bedingungen funktioniert. Sie für die Vorgaben und Bedarfe der Industrie / Kunden sowie gedacht nutzbar ist oder hier weitere Anpassungen und Entwicklungen nötig sind. Prototypen und Tests liefern hier Schlüsselindikatoren.</t>
  </si>
  <si>
    <t>Wie wird die produktionstechnische Machbarkeit und Skalierbarkeit beurteilt?</t>
  </si>
  <si>
    <t>Skalierbarkeit ist wichtig für den wirtschaftlichen Erfolg. Es wird bewertet, in welchem Technologie Level sich die Innovation derzeit befindet und ob eine Skalierung vom Labormaßstab möglichst reibungslos möglich ist. z.B. ob bestehende Produktionsanlagen genutzt werden können oder Anpassungen nötig sind.</t>
  </si>
  <si>
    <t>In welcher Phase des Technologie-Lebenszyklus befindet sich die Innovation?</t>
  </si>
  <si>
    <t>Frühe Phasen bieten hohes Wachstumspotenzial, während späte Phasen stärkeren Wettbewerb mit sich bringen.</t>
  </si>
  <si>
    <t>Welche technischen Anwendungsbereiche sind geplant oder denkbar?</t>
  </si>
  <si>
    <t>Eine breitere Anwendbarkeit steigert den Wert der Technologie. Dies schließt sowohl die aktuellen als auch potenzielle Märkte ein.</t>
  </si>
  <si>
    <t>Wie hoch wird die Gefahr einer technischen Substitution eingeschätzt?</t>
  </si>
  <si>
    <t>Substitution durch Alternativen oder neue Technologien kann den langfristigen Erfolg bedrohen. Die Analyse berücksichtigt bestehende Wettbewerber und zukünftige Innovationen.</t>
  </si>
  <si>
    <t>Wie groß ist das Marktpotenzial der Erfindung?</t>
  </si>
  <si>
    <t>Es wird analysiert, wie groß der adressierbare Markt ist und welche Alleinstellungsmerkmale die Technologie bietet. Der Fokus liegt auf Umsatzmöglichkeiten und Marktdurchdringung.</t>
  </si>
  <si>
    <t>Können durch die patentgeschützten Produkte weitere Komplementärgüter vermarktet werden?</t>
  </si>
  <si>
    <t>Komplementäre Produkte können den Umsatz zusätzlich steigern und die Positionierung der Kerninnovation stärken.</t>
  </si>
  <si>
    <t>Welches Geschäftsmodell wird angestrebt?</t>
  </si>
  <si>
    <t>Lizenzen, direkte Vermarktung oder Plattformstrategien können je nach Markt unterschiedlich erfolgreich sein. Die Wahl des Modells hängt von den Ressourcen und dem Marktumfeld ab.</t>
  </si>
  <si>
    <t>Welche Wechselwirkungen können die Patentfamilien in Bezug auf die Firmenstrategie erzeugen?</t>
  </si>
  <si>
    <t>Patente können die strategische Ausrichtung in Forschung und Entwicklung oder Marketing beeinflussen. Dies schließt neue Marktsegmente oder innovative Anwendungen ein.</t>
  </si>
  <si>
    <t>Thema</t>
  </si>
  <si>
    <t>Umgehungs-möglichkeiten</t>
  </si>
  <si>
    <t>Durchsetz-barkeit</t>
  </si>
  <si>
    <t>Verfügungs-berechtigung</t>
  </si>
  <si>
    <t>Zulassungs-beschränkungen</t>
  </si>
  <si>
    <t>Substituierbar-keit</t>
  </si>
  <si>
    <t>Komplementär-güter</t>
  </si>
  <si>
    <t>Geschäfts-modell</t>
  </si>
  <si>
    <t>Wechsel-wirkung</t>
  </si>
  <si>
    <t xml:space="preserve">Fragebogen IP-Scorecard für Non-Life Science </t>
  </si>
  <si>
    <t>Ein Patent wurde in Deutschland erteilt, während Anmeldungen in den USA und Indien laufen. Die Restlaufzeit beträgt noch 15 Jahre, was ausreichend Zeit für eine Kommerzialisierung bietet.</t>
  </si>
  <si>
    <t>Ein Patentanwalt bewertet die Schutzfähigkeit als hoch, da die Technologie eine neuartige Energiespeichermethode bietet. Der Recherchebericht zeigt keine konkurrierenden Patente.</t>
  </si>
  <si>
    <t>Das Patent umfasst 60 % der Kerntechnologie einer Smart-Home-Steuerung. Eine Ergänzung durch ein zweites Patent zur App-Integration wird derzeit geprüft.</t>
  </si>
  <si>
    <t>Obwohl das Patent den Fertigungsprozess eines neuen Leichtbaumaterials beschreibt, könnten Konkurrenten durch leicht veränderte Zusammensetzungen die Ansprüche umgehen.</t>
  </si>
  <si>
    <t>Eine Patentrecherche zeigt ein kritisches Patent eines Wettbewerbers für ein ähnliches Elektromotor-Design, das eine Designänderung notwendig machen könnte.</t>
  </si>
  <si>
    <t>Eine Testmethode wurde entwickelt, die schnell und eindeutig nachweist, ob ein elektrisches Gerät die geschützte Technologie verwendet.</t>
  </si>
  <si>
    <t>Alle Mitentwickler eines Software-Algorithmus haben ihre Rechte abgetreten, jedoch prüft ein ehemaliger Mitarbeiter aktuell einen Einspruch auf Miteigentum.</t>
  </si>
  <si>
    <t>Die patentierte Technologie entspricht den Anforderungen der IEC-Norm für erneuerbare Energiesysteme und kann problemlos in Solaranlagen eingesetzt werden.</t>
  </si>
  <si>
    <t>Ein autonomes Fahrzeugsystem benötigt sowohl europäische als auch US-amerikanische Sicherheitszulassungen, die mindestens 3 Jahre in Anspruch nehmen könnten.</t>
  </si>
  <si>
    <t>Der Prototyp eines automatisierten Lagersystems funktioniert einwandfrei, benötigt aber zusätzliche Tests unter Hochlastbedingungen.</t>
  </si>
  <si>
    <t>Die Technologie für ein tragbares Energiespeichermodul kann mit geringen Anpassungen an bestehenden Produktionslinien skaliert werden.</t>
  </si>
  <si>
    <t>Die Innovation eines neuen Batteriesystems befindet sich in der frühen Wachstumsphase, mit einer prognostizierten Marktpenetration von 25 % in fünf Jahren.</t>
  </si>
  <si>
    <t>Die Erfindung wird nicht nur in der Automobilindustrie, sondern auch in der Gebäudeautomation und im Energiesektor verwendet.</t>
  </si>
  <si>
    <t>Eine günstigere, aber weniger effiziente Open-Source-Alternative zu einer 3D-Drucklösung ist bereits auf dem Markt erhältlich und könnte Kunden abwerben.</t>
  </si>
  <si>
    <t>Der Markt für tragbare Ladegeräte wird bis 2030 auf 5 Milliarden Euro geschätzt, wobei die patentierte Technologie aufgrund ihrer Langlebigkeit führend sein könnte.</t>
  </si>
  <si>
    <t>Neben der Kerntechnologie wird ein speziell entwickeltes Gehäuse angeboten, das die Nutzung der Haupttechnologie erleichtert und zusätzliche Einnahmen generiert.</t>
  </si>
  <si>
    <t>Durch Lizenzvereinbarungen mit zwei großen Herstellern wurde ein Umsatz von 2 Millionen Euro generiert, während gleichzeitig ein Direktvertriebsmodell aufgebaut wird.</t>
  </si>
  <si>
    <t>Die Patente ermöglichen die Entwicklung einer Produktreihe im Bereich Industrie 4.0, die das Unternehmen als Technologieführer positioniert.</t>
  </si>
  <si>
    <t>Technologie befindet sich in einer frühen Phase mit langfristigem Wachstumspotenzial.</t>
  </si>
  <si>
    <t>Technologie ist veraltet oder ohne Marktpotenzial.</t>
  </si>
  <si>
    <t>Technischer Anwendungsbereich</t>
  </si>
  <si>
    <t>Eingeschränkter technischer Anwendungsbereich; kaum Diversifizierungsmöglichkeiten.</t>
  </si>
  <si>
    <t>Kein technischer Anwendungsbereich erkennbar.</t>
  </si>
  <si>
    <t>Technisches Marktpotenzial der Erfindung</t>
  </si>
  <si>
    <t>Hohes Marktpotenzial durch klare technologische Vorteile und Differenzierung.</t>
  </si>
  <si>
    <t>Gutes Marktpotenzial mit starker Nachfrage in spezifischen Segmenten.</t>
  </si>
  <si>
    <t>Moderates Marktpotenzial mit begrenzter Nachfrage.</t>
  </si>
  <si>
    <t>Kein Marktpotenzial erkennbar.</t>
  </si>
  <si>
    <t>Ausstattung mit Komplementärgütern</t>
  </si>
  <si>
    <t>Komplementärgüter sind vollständig verfügbar und optimal auf die Technologie abgestimmt.</t>
  </si>
  <si>
    <t>Gute Verfügbarkeit von Komplementärgütern; kleinere Anpassungen notwendig.</t>
  </si>
  <si>
    <t>Verfügbarkeit von Komplementärgütern eingeschränkt; Entwicklungsbedarf besteht.</t>
  </si>
  <si>
    <t>Wenige oder keine Komplementärgüter vorhanden; erhebliche Hürden.</t>
  </si>
  <si>
    <t>Keine Komplementärgüter verfügbar.</t>
  </si>
  <si>
    <t>Geschäftsmodell für die Vermarktung</t>
  </si>
  <si>
    <t>Kein tragfähiges Geschäftsmodell vorhanden.</t>
  </si>
  <si>
    <t>Wechselwirkungen</t>
  </si>
  <si>
    <t>Technologie ermöglicht positive Wechselwirkungen und Synergien mit anderen Produkten, Märkten oder Technologien.</t>
  </si>
  <si>
    <t>Gute Wechselwirkungen mit begrenztem Einfluss auf andere Technologien oder Märkte.</t>
  </si>
  <si>
    <t>Keine Wechselwirkungen vorhanden.</t>
  </si>
  <si>
    <t>Substitutierbarkeit</t>
  </si>
  <si>
    <t>Keine oder nur schwer verfügbare Substitute vorhanden; Technologie ist einzigartig auf dem Markt.</t>
  </si>
  <si>
    <t>Wenige Substitute vorhanden; Technologie bietet wesentliche Vorteile gegenüber bestehenden Alternativen.</t>
  </si>
  <si>
    <t>Substitute sind verfügbar, jedoch mit vergleichbaren Eigenschaften und ohne wesentliche Vorteile.</t>
  </si>
  <si>
    <t>Zahlreiche Substitute vorhanden; Technologie bietet nur begrenzte Differenzierung.</t>
  </si>
  <si>
    <t>Substitute sind leicht verfügbar und besser geeignet; Technologie ist nicht wettbewerbsfähig</t>
  </si>
  <si>
    <t>Erläuterungen zur Auswahl der Bewertung je Kategorie</t>
  </si>
  <si>
    <t>Score (0-10)</t>
  </si>
  <si>
    <t>Hier klicken, um zur Bewertungshilfe zu gelangen</t>
  </si>
  <si>
    <t>Patentverfahren weit fortgeschritten, Patent erteilt oder kurz vor Erteilung; Laufzeit &gt; 15 Jahre.
Laufzeit länger als Produktzyklus.</t>
  </si>
  <si>
    <t>Neuheit und erfinderische Tätigkeit befriedigend; Herausforderungen in der Abgrenzung zu bestehendem Stand der Technik.</t>
  </si>
  <si>
    <t>Keine relevanten Drittrechte; weitgehende Verwertungsfreiheit.</t>
  </si>
  <si>
    <t>Keine externe Prüfung erfolgt; keine bekannten Verletzungen von Drittrechten.</t>
  </si>
  <si>
    <t>Bestehende Vorbenutzungsrechte; Durchsetzung technisch oder rechtlich eingeschränkt.</t>
  </si>
  <si>
    <t>Unklare Verfügungsberechtigung; mögliche Drittvereinbarungen erforderlich.</t>
  </si>
  <si>
    <t>Standardisierungsnormen sind für das geschützte Produkt nicht erheblich.</t>
  </si>
  <si>
    <t>Geringe Zulassungsbeschränkungen; , aber voraussichtlich Standardverfahren in Dauer und Aufwand.</t>
  </si>
  <si>
    <t>Technologie ist gut skalierbar; aber nur mit erheblichem Mehraufwand durchführbar.</t>
  </si>
  <si>
    <t>Skalierbarkeit noch nicht nachgewiesen; technische Bedenken bestehen.</t>
  </si>
  <si>
    <t>Skalierbarkeit noch nicht nachgewiesen; technische Probleme identifiziert.</t>
  </si>
  <si>
    <t>Technologie auf relativ neuen Markt; Markt noch am Wachsen.</t>
  </si>
  <si>
    <t>Technologie auf etabilierten Markt; Technologie ermöglicht neue Kategorien.</t>
  </si>
  <si>
    <t>Technologie befindet sich in der Sättigungs- oder Rückgangsphase; Produkt als Anpassung an einem bestehenden Produkt.</t>
  </si>
  <si>
    <t>Patent schützt Produkte und schafft einen neuen Industriezweig.</t>
  </si>
  <si>
    <t>Patent erweitert Einsatzmöglichkeiten; Entstehung von neuen Märkten.</t>
  </si>
  <si>
    <t>Erweiterung der Einsatzmöglichkeiten auf bestehendem Markt durch Patent.</t>
  </si>
  <si>
    <t xml:space="preserve">Patent schafft Großteil des geplanten Unternehmenswertzuwachses. </t>
  </si>
  <si>
    <t>Patent schafft in kurzer Zeit einen Großteil des Unternehmenswertzuwachses</t>
  </si>
  <si>
    <t>Langsame Bedeutung des Patents für Unternehmenswertzuwachs.</t>
  </si>
  <si>
    <t>Patent hat kaum Einfluss auf Einnahmen des Unternehmens.</t>
  </si>
  <si>
    <t>Kaum Wechselwirkungen erkennbar; Integration in bestehende Technologien oder Märkte nicht mit vertretbarem Aufwand möglich.</t>
  </si>
  <si>
    <t>Wechselwirkungen bestehen; jedoch nur mit erheblichen finanziellem und zeitlichem Aufwand.</t>
  </si>
  <si>
    <t>Geringes Marktpotenzial; Nischenprodukt; generell kleiner Markt.</t>
  </si>
  <si>
    <t>(Die Bewertung kann im Fragebogen mit ganzen Zahlen von 0-10 erfolgen, die hier genannten Werte unterstützen nur bei einer groben Einschätzung)</t>
  </si>
  <si>
    <t>(Einfach rechts unter Score über das Dropdown-Menü den passenden Wert auswählen; Zur Bewertung nutzen Sie bitte die Bewertungshilfe)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</si>
</sst>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
    <numFmt numFmtId="165" formatCode="#\ %"/>
  </numFmts>
  <fonts count="13">
    <font>
      <sz val="11"/>
      <color theme="1"/>
      <name val="Calibri"/>
      <family val="2"/>
      <scheme val="minor"/>
    </font>
    <font>
      <sz val="11"/>
      <color theme="1"/>
      <name val="Segoe UI Semilight"/>
      <family val="2"/>
    </font>
    <font>
      <i/>
      <sz val="11"/>
      <color theme="1"/>
      <name val="Segoe UI Semilight"/>
      <family val="2"/>
    </font>
    <font>
      <i/>
      <sz val="12"/>
      <color theme="1"/>
      <name val="Segoe UI Semilight"/>
      <family val="2"/>
    </font>
    <font>
      <i/>
      <sz val="11"/>
      <color theme="1"/>
      <name val="Calibri"/>
      <family val="2"/>
      <scheme val="minor"/>
    </font>
    <font>
      <b/>
      <sz val="11"/>
      <color theme="1"/>
      <name val="Calibri"/>
      <family val="2"/>
      <scheme val="minor"/>
    </font>
    <font>
      <b/>
      <i/>
      <sz val="11"/>
      <color theme="1"/>
      <name val="Calibri"/>
      <family val="2"/>
      <scheme val="minor"/>
    </font>
    <font>
      <b/>
      <sz val="13"/>
      <color theme="1"/>
      <name val="Calibri"/>
      <family val="2"/>
      <scheme val="minor"/>
    </font>
    <font>
      <b/>
      <sz val="11"/>
      <color theme="1"/>
      <name val="Nunito Sans"/>
    </font>
    <font>
      <b/>
      <sz val="16"/>
      <color theme="1"/>
      <name val="Calibri"/>
      <family val="2"/>
      <scheme val="minor"/>
    </font>
    <font>
      <b/>
      <sz val="11"/>
      <color theme="1"/>
      <name val="Calibri  "/>
    </font>
    <font>
      <u/>
      <sz val="11"/>
      <color theme="10"/>
      <name val="Calibri"/>
      <family val="2"/>
      <scheme val="minor"/>
    </font>
    <font>
      <b/>
      <u/>
      <sz val="11"/>
      <color theme="10"/>
      <name val="Calibri"/>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rgb="FFD6DCE4"/>
        <bgColor indexed="64"/>
      </patternFill>
    </fill>
    <fill>
      <patternFill patternType="solid">
        <fgColor rgb="FFACB9CA"/>
        <bgColor indexed="64"/>
      </patternFill>
    </fill>
    <fill>
      <patternFill patternType="solid">
        <fgColor rgb="FFD9E1F2"/>
        <bgColor indexed="64"/>
      </patternFill>
    </fill>
    <fill>
      <patternFill patternType="solid">
        <fgColor rgb="FFFDEADF"/>
        <bgColor indexed="64"/>
      </patternFill>
    </fill>
  </fills>
  <borders count="1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1" fillId="0" borderId="0" applyNumberFormat="0" applyFill="0" applyBorder="0" applyAlignment="0" applyProtection="0"/>
  </cellStyleXfs>
  <cellXfs count="62">
    <xf numFmtId="0" fontId="0" fillId="0" borderId="0" xfId="0"/>
    <xf numFmtId="0" fontId="3" fillId="0" borderId="0" xfId="0" applyFont="1" applyAlignment="1" applyProtection="1">
      <alignment horizontal="left" vertical="top"/>
      <protection locked="0"/>
    </xf>
    <xf numFmtId="0" fontId="1" fillId="0" borderId="0" xfId="0" applyFont="1" applyProtection="1">
      <protection locked="0"/>
    </xf>
    <xf numFmtId="0" fontId="1" fillId="0" borderId="0" xfId="0" applyFont="1" applyAlignment="1" applyProtection="1">
      <alignment horizontal="center"/>
      <protection locked="0"/>
    </xf>
    <xf numFmtId="0" fontId="1" fillId="0" borderId="0" xfId="0" applyFont="1" applyAlignment="1" applyProtection="1">
      <alignment vertical="center"/>
      <protection locked="0"/>
    </xf>
    <xf numFmtId="0" fontId="1" fillId="0" borderId="0" xfId="0" applyFont="1"/>
    <xf numFmtId="0" fontId="4" fillId="0" borderId="0" xfId="0" applyFont="1"/>
    <xf numFmtId="10" fontId="2" fillId="0" borderId="0" xfId="0" applyNumberFormat="1" applyFont="1" applyAlignment="1">
      <alignment horizontal="left"/>
    </xf>
    <xf numFmtId="0" fontId="4" fillId="0" borderId="0" xfId="0" applyFont="1" applyAlignment="1">
      <alignment horizontal="left"/>
    </xf>
    <xf numFmtId="0" fontId="2" fillId="0" borderId="0" xfId="0" applyFont="1" applyAlignment="1">
      <alignment horizontal="left"/>
    </xf>
    <xf numFmtId="0" fontId="4" fillId="2" borderId="4" xfId="0" applyFont="1" applyFill="1" applyBorder="1" applyAlignment="1">
      <alignment wrapText="1"/>
    </xf>
    <xf numFmtId="0" fontId="0" fillId="3" borderId="4" xfId="0" applyFill="1" applyBorder="1" applyAlignment="1">
      <alignment wrapText="1"/>
    </xf>
    <xf numFmtId="0" fontId="0" fillId="3" borderId="0" xfId="0" applyFill="1" applyAlignment="1">
      <alignment wrapText="1"/>
    </xf>
    <xf numFmtId="0" fontId="4" fillId="2" borderId="0" xfId="0" applyFont="1" applyFill="1" applyAlignment="1">
      <alignment wrapText="1"/>
    </xf>
    <xf numFmtId="0" fontId="6" fillId="2" borderId="6" xfId="0" applyFont="1" applyFill="1" applyBorder="1" applyAlignment="1">
      <alignment vertical="center" wrapText="1"/>
    </xf>
    <xf numFmtId="0" fontId="4" fillId="2" borderId="7" xfId="0" applyFont="1" applyFill="1" applyBorder="1" applyAlignment="1">
      <alignment vertical="center" wrapText="1"/>
    </xf>
    <xf numFmtId="164" fontId="0" fillId="3" borderId="0" xfId="0" applyNumberFormat="1" applyFill="1" applyAlignment="1" applyProtection="1">
      <alignment horizontal="center" vertical="top" wrapText="1"/>
      <protection locked="0"/>
    </xf>
    <xf numFmtId="0" fontId="0" fillId="3" borderId="5" xfId="0" applyFill="1" applyBorder="1" applyAlignment="1" applyProtection="1">
      <alignment horizontal="center" wrapText="1"/>
      <protection locked="0"/>
    </xf>
    <xf numFmtId="164" fontId="4" fillId="2" borderId="0" xfId="0" applyNumberFormat="1" applyFont="1" applyFill="1" applyAlignment="1" applyProtection="1">
      <alignment horizontal="center" vertical="top" wrapText="1"/>
      <protection locked="0"/>
    </xf>
    <xf numFmtId="0" fontId="4" fillId="2" borderId="5" xfId="0" applyFont="1" applyFill="1" applyBorder="1" applyAlignment="1" applyProtection="1">
      <alignment horizontal="center" vertical="top" wrapText="1"/>
      <protection locked="0"/>
    </xf>
    <xf numFmtId="165" fontId="6" fillId="2" borderId="7" xfId="0" applyNumberFormat="1" applyFont="1" applyFill="1" applyBorder="1" applyAlignment="1" applyProtection="1">
      <alignment horizontal="center" vertical="center" wrapText="1"/>
      <protection locked="0"/>
    </xf>
    <xf numFmtId="0" fontId="5" fillId="2" borderId="8" xfId="0" applyFont="1" applyFill="1" applyBorder="1" applyAlignment="1" applyProtection="1">
      <alignment horizontal="center" vertical="center" wrapText="1"/>
      <protection locked="0"/>
    </xf>
    <xf numFmtId="0" fontId="0" fillId="3" borderId="0" xfId="0" applyFill="1" applyAlignment="1" applyProtection="1">
      <alignment horizontal="center" vertical="top" wrapText="1"/>
      <protection locked="0"/>
    </xf>
    <xf numFmtId="0" fontId="4" fillId="2" borderId="0" xfId="0" applyFont="1" applyFill="1" applyAlignment="1" applyProtection="1">
      <alignment horizontal="center" vertical="top" wrapText="1"/>
      <protection locked="0"/>
    </xf>
    <xf numFmtId="0" fontId="4" fillId="2" borderId="7" xfId="0" applyFont="1" applyFill="1" applyBorder="1" applyAlignment="1" applyProtection="1">
      <alignment horizontal="center" vertical="center" wrapText="1"/>
      <protection locked="0"/>
    </xf>
    <xf numFmtId="0" fontId="7" fillId="3" borderId="1" xfId="0" applyFont="1" applyFill="1" applyBorder="1" applyAlignment="1">
      <alignment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0" fillId="2" borderId="0" xfId="0" applyFill="1" applyAlignment="1">
      <alignment vertical="center" wrapText="1"/>
    </xf>
    <xf numFmtId="164" fontId="0" fillId="2" borderId="0" xfId="0" applyNumberFormat="1" applyFill="1" applyAlignment="1">
      <alignment horizontal="center" vertical="center" wrapText="1"/>
    </xf>
    <xf numFmtId="0" fontId="0" fillId="2" borderId="0" xfId="0" applyFill="1" applyAlignment="1">
      <alignment horizontal="center" vertical="center" wrapText="1"/>
    </xf>
    <xf numFmtId="0" fontId="0" fillId="2" borderId="5" xfId="0" applyFill="1" applyBorder="1" applyAlignment="1">
      <alignment vertical="center" wrapText="1"/>
    </xf>
    <xf numFmtId="0" fontId="0" fillId="0" borderId="0" xfId="0" applyAlignment="1">
      <alignment wrapText="1"/>
    </xf>
    <xf numFmtId="0" fontId="5" fillId="0" borderId="9" xfId="0" applyFont="1" applyBorder="1" applyAlignment="1">
      <alignment horizontal="center" vertical="center" wrapText="1"/>
    </xf>
    <xf numFmtId="0" fontId="5" fillId="0" borderId="9" xfId="0" applyFont="1" applyBorder="1" applyAlignment="1">
      <alignment horizontal="center" vertical="top"/>
    </xf>
    <xf numFmtId="0" fontId="0" fillId="0" borderId="0" xfId="0" applyAlignment="1">
      <alignment vertical="top" wrapText="1"/>
    </xf>
    <xf numFmtId="0" fontId="0" fillId="4" borderId="9" xfId="0" applyFill="1" applyBorder="1" applyAlignment="1">
      <alignment vertical="top" wrapText="1"/>
    </xf>
    <xf numFmtId="0" fontId="0" fillId="5" borderId="9" xfId="0" applyFill="1" applyBorder="1" applyAlignment="1">
      <alignment vertical="top" wrapText="1"/>
    </xf>
    <xf numFmtId="0" fontId="0" fillId="6" borderId="9" xfId="0" applyFill="1" applyBorder="1" applyAlignment="1">
      <alignment vertical="top" wrapText="1"/>
    </xf>
    <xf numFmtId="0" fontId="5" fillId="4" borderId="9" xfId="0" applyFont="1" applyFill="1" applyBorder="1" applyAlignment="1">
      <alignment vertical="top" wrapText="1"/>
    </xf>
    <xf numFmtId="0" fontId="5" fillId="5" borderId="9" xfId="0" applyFont="1" applyFill="1" applyBorder="1" applyAlignment="1">
      <alignment vertical="top" wrapText="1"/>
    </xf>
    <xf numFmtId="0" fontId="5" fillId="6" borderId="9" xfId="0" applyFont="1" applyFill="1" applyBorder="1" applyAlignment="1">
      <alignment vertical="top" wrapText="1"/>
    </xf>
    <xf numFmtId="0" fontId="5" fillId="0" borderId="9" xfId="0" applyFont="1" applyBorder="1" applyAlignment="1">
      <alignment horizontal="left" vertical="top"/>
    </xf>
    <xf numFmtId="0" fontId="4" fillId="4" borderId="9" xfId="0" applyFont="1" applyFill="1" applyBorder="1" applyAlignment="1">
      <alignment vertical="top" wrapText="1"/>
    </xf>
    <xf numFmtId="0" fontId="4" fillId="5" borderId="9" xfId="0" applyFont="1" applyFill="1" applyBorder="1" applyAlignment="1">
      <alignment vertical="top" wrapText="1"/>
    </xf>
    <xf numFmtId="0" fontId="4" fillId="6" borderId="9" xfId="0" applyFont="1" applyFill="1" applyBorder="1" applyAlignment="1">
      <alignment vertical="top" wrapText="1"/>
    </xf>
    <xf numFmtId="0" fontId="5" fillId="7" borderId="9" xfId="0" applyFont="1" applyFill="1" applyBorder="1" applyAlignment="1">
      <alignment vertical="top" wrapText="1"/>
    </xf>
    <xf numFmtId="0" fontId="5" fillId="7" borderId="9" xfId="0" applyFont="1" applyFill="1" applyBorder="1" applyAlignment="1">
      <alignment vertical="center" wrapText="1"/>
    </xf>
    <xf numFmtId="0" fontId="5" fillId="8" borderId="9" xfId="0" applyFont="1" applyFill="1" applyBorder="1" applyAlignment="1">
      <alignment vertical="top" wrapText="1"/>
    </xf>
    <xf numFmtId="0" fontId="5" fillId="8" borderId="9" xfId="0" applyFont="1" applyFill="1" applyBorder="1" applyAlignment="1">
      <alignment vertical="center" wrapText="1"/>
    </xf>
    <xf numFmtId="0" fontId="5" fillId="9" borderId="9" xfId="0" applyFont="1" applyFill="1" applyBorder="1" applyAlignment="1">
      <alignment vertical="top" wrapText="1"/>
    </xf>
    <xf numFmtId="0" fontId="5" fillId="9" borderId="9" xfId="0" applyFont="1" applyFill="1" applyBorder="1" applyAlignment="1">
      <alignment vertical="center" wrapText="1"/>
    </xf>
    <xf numFmtId="0" fontId="8" fillId="0" borderId="7" xfId="0" applyFont="1" applyBorder="1" applyAlignment="1">
      <alignment vertical="top" wrapText="1"/>
    </xf>
    <xf numFmtId="0" fontId="5" fillId="0" borderId="9" xfId="0" applyFont="1" applyBorder="1" applyAlignment="1">
      <alignment horizontal="center" vertical="top" wrapText="1"/>
    </xf>
    <xf numFmtId="0" fontId="0" fillId="7" borderId="9" xfId="0" applyFill="1" applyBorder="1" applyAlignment="1">
      <alignment vertical="top" wrapText="1"/>
    </xf>
    <xf numFmtId="0" fontId="0" fillId="8" borderId="9" xfId="0" applyFill="1" applyBorder="1" applyAlignment="1">
      <alignment vertical="top" wrapText="1"/>
    </xf>
    <xf numFmtId="0" fontId="0" fillId="9" borderId="9" xfId="0" applyFill="1" applyBorder="1" applyAlignment="1">
      <alignment vertical="top" wrapText="1"/>
    </xf>
    <xf numFmtId="0" fontId="10" fillId="0" borderId="7" xfId="0" applyFont="1" applyBorder="1"/>
    <xf numFmtId="0" fontId="0" fillId="0" borderId="7" xfId="0" applyBorder="1"/>
    <xf numFmtId="0" fontId="9" fillId="10" borderId="9" xfId="0" applyFont="1" applyFill="1" applyBorder="1" applyAlignment="1">
      <alignment horizontal="center" vertical="center" wrapText="1"/>
    </xf>
    <xf numFmtId="0" fontId="12" fillId="0" borderId="0" xfId="1" applyFont="1" applyAlignment="1">
      <alignment horizontal="center" vertical="center" wrapText="1"/>
    </xf>
    <xf numFmtId="0" fontId="0" fillId="0" borderId="0" xfId="0" applyAlignment="1">
      <alignment vertical="top"/>
    </xf>
  </cellXfs>
  <cellStyles count="2">
    <cellStyle name="Hyperlink" xfId="1" builtinId="8"/>
    <cellStyle name="Normal" xfId="0" builtinId="0"/>
  </cellStyles>
  <dxfs count="0"/>
  <tableStyles count="0" defaultTableStyle="TableStyleMedium2" defaultPivotStyle="PivotStyleLight16"/>
  <colors>
    <mruColors>
      <color rgb="FFFDEADF"/>
      <color rgb="FFD9E1F2"/>
      <color rgb="FFACB9CA"/>
      <color rgb="FFD6D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7DE32-D627-4C92-8F30-FA7777316612}">
  <dimension ref="B2:G23"/>
  <sheetViews>
    <sheetView showGridLines="0" tabSelected="1" workbookViewId="0">
      <pane xSplit="2" ySplit="5" topLeftCell="C6" activePane="bottomRight" state="frozen"/>
      <selection pane="topRight" activeCell="C1" sqref="C1"/>
      <selection pane="bottomLeft" activeCell="A6" sqref="A6"/>
      <selection pane="bottomRight" activeCell="B3" sqref="B3"/>
    </sheetView>
  </sheetViews>
  <sheetFormatPr defaultRowHeight="14.25"/>
  <cols>
    <col min="1" max="1" width="2.19921875" customWidth="1"/>
    <col min="2" max="2" width="14.19921875" customWidth="1"/>
    <col min="3" max="3" width="22.53125" customWidth="1"/>
    <col min="4" max="4" width="79.796875" customWidth="1"/>
    <col min="5" max="5" width="36.19921875" customWidth="1"/>
    <col min="6" max="6" width="17.06640625" customWidth="1"/>
    <col min="7" max="7" width="16.53125" customWidth="1"/>
  </cols>
  <sheetData>
    <row r="2" spans="2:7" ht="14.65" thickBot="1">
      <c r="B2" s="57" t="s">
        <v>147</v>
      </c>
      <c r="C2" s="58"/>
      <c r="D2" s="58"/>
      <c r="E2" s="58"/>
      <c r="F2" s="58"/>
    </row>
    <row r="3" spans="2:7">
      <c r="B3" t="s">
        <v>222</v>
      </c>
    </row>
    <row r="5" spans="2:7">
      <c r="B5" s="42" t="s">
        <v>138</v>
      </c>
      <c r="C5" s="42" t="s">
        <v>99</v>
      </c>
      <c r="D5" s="42" t="s">
        <v>100</v>
      </c>
      <c r="E5" s="42" t="s">
        <v>101</v>
      </c>
      <c r="F5" s="34" t="s">
        <v>195</v>
      </c>
    </row>
    <row r="6" spans="2:7" s="32" customFormat="1" ht="114">
      <c r="B6" s="39" t="s">
        <v>38</v>
      </c>
      <c r="C6" s="43" t="s">
        <v>102</v>
      </c>
      <c r="D6" s="36" t="s">
        <v>103</v>
      </c>
      <c r="E6" s="36" t="s">
        <v>148</v>
      </c>
      <c r="F6" s="59">
        <v>9</v>
      </c>
      <c r="G6" s="60" t="s">
        <v>196</v>
      </c>
    </row>
    <row r="7" spans="2:7" s="32" customFormat="1" ht="99.75">
      <c r="B7" s="39" t="s">
        <v>43</v>
      </c>
      <c r="C7" s="43" t="s">
        <v>104</v>
      </c>
      <c r="D7" s="36" t="s">
        <v>105</v>
      </c>
      <c r="E7" s="36" t="s">
        <v>149</v>
      </c>
      <c r="F7" s="59"/>
    </row>
    <row r="8" spans="2:7" s="32" customFormat="1" ht="85.5">
      <c r="B8" s="39" t="s">
        <v>48</v>
      </c>
      <c r="C8" s="43" t="s">
        <v>106</v>
      </c>
      <c r="D8" s="36" t="s">
        <v>107</v>
      </c>
      <c r="E8" s="36" t="s">
        <v>150</v>
      </c>
      <c r="F8" s="59"/>
    </row>
    <row r="9" spans="2:7" s="32" customFormat="1" ht="71.25">
      <c r="B9" s="39" t="s">
        <v>139</v>
      </c>
      <c r="C9" s="43" t="s">
        <v>108</v>
      </c>
      <c r="D9" s="36" t="s">
        <v>109</v>
      </c>
      <c r="E9" s="36" t="s">
        <v>151</v>
      </c>
      <c r="F9" s="59"/>
    </row>
    <row r="10" spans="2:7" s="32" customFormat="1" ht="57">
      <c r="B10" s="39" t="s">
        <v>92</v>
      </c>
      <c r="C10" s="43" t="s">
        <v>110</v>
      </c>
      <c r="D10" s="36" t="s">
        <v>111</v>
      </c>
      <c r="E10" s="36" t="s">
        <v>152</v>
      </c>
      <c r="F10" s="59"/>
    </row>
    <row r="11" spans="2:7" s="32" customFormat="1" ht="57">
      <c r="B11" s="39" t="s">
        <v>140</v>
      </c>
      <c r="C11" s="43" t="s">
        <v>112</v>
      </c>
      <c r="D11" s="36" t="s">
        <v>113</v>
      </c>
      <c r="E11" s="36" t="s">
        <v>153</v>
      </c>
      <c r="F11" s="59"/>
    </row>
    <row r="12" spans="2:7" s="32" customFormat="1" ht="71.25">
      <c r="B12" s="39" t="s">
        <v>141</v>
      </c>
      <c r="C12" s="43" t="s">
        <v>114</v>
      </c>
      <c r="D12" s="36" t="s">
        <v>115</v>
      </c>
      <c r="E12" s="36" t="s">
        <v>154</v>
      </c>
      <c r="F12" s="59"/>
    </row>
    <row r="13" spans="2:7" s="32" customFormat="1" ht="71.25">
      <c r="B13" s="39" t="s">
        <v>93</v>
      </c>
      <c r="C13" s="43" t="s">
        <v>116</v>
      </c>
      <c r="D13" s="36" t="s">
        <v>117</v>
      </c>
      <c r="E13" s="36" t="s">
        <v>155</v>
      </c>
      <c r="F13" s="59"/>
    </row>
    <row r="14" spans="2:7" s="32" customFormat="1" ht="85.5">
      <c r="B14" s="39" t="s">
        <v>142</v>
      </c>
      <c r="C14" s="43" t="s">
        <v>118</v>
      </c>
      <c r="D14" s="36" t="s">
        <v>119</v>
      </c>
      <c r="E14" s="36" t="s">
        <v>156</v>
      </c>
      <c r="F14" s="59"/>
    </row>
    <row r="15" spans="2:7" s="32" customFormat="1" ht="57">
      <c r="B15" s="48" t="s">
        <v>94</v>
      </c>
      <c r="C15" s="44" t="s">
        <v>120</v>
      </c>
      <c r="D15" s="37" t="s">
        <v>121</v>
      </c>
      <c r="E15" s="37" t="s">
        <v>157</v>
      </c>
      <c r="F15" s="59"/>
    </row>
    <row r="16" spans="2:7" s="32" customFormat="1" ht="57">
      <c r="B16" s="40" t="s">
        <v>95</v>
      </c>
      <c r="C16" s="44" t="s">
        <v>122</v>
      </c>
      <c r="D16" s="37" t="s">
        <v>123</v>
      </c>
      <c r="E16" s="37" t="s">
        <v>158</v>
      </c>
      <c r="F16" s="59"/>
    </row>
    <row r="17" spans="2:6" s="32" customFormat="1" ht="71.25">
      <c r="B17" s="40" t="s">
        <v>96</v>
      </c>
      <c r="C17" s="44" t="s">
        <v>124</v>
      </c>
      <c r="D17" s="37" t="s">
        <v>125</v>
      </c>
      <c r="E17" s="37" t="s">
        <v>159</v>
      </c>
      <c r="F17" s="59"/>
    </row>
    <row r="18" spans="2:6" s="32" customFormat="1" ht="57">
      <c r="B18" s="40" t="s">
        <v>97</v>
      </c>
      <c r="C18" s="44" t="s">
        <v>126</v>
      </c>
      <c r="D18" s="37" t="s">
        <v>127</v>
      </c>
      <c r="E18" s="37" t="s">
        <v>160</v>
      </c>
      <c r="F18" s="59"/>
    </row>
    <row r="19" spans="2:6" s="32" customFormat="1" ht="57">
      <c r="B19" s="40" t="s">
        <v>143</v>
      </c>
      <c r="C19" s="44" t="s">
        <v>128</v>
      </c>
      <c r="D19" s="37" t="s">
        <v>129</v>
      </c>
      <c r="E19" s="37" t="s">
        <v>161</v>
      </c>
      <c r="F19" s="59"/>
    </row>
    <row r="20" spans="2:6" s="32" customFormat="1" ht="57">
      <c r="B20" s="50" t="s">
        <v>98</v>
      </c>
      <c r="C20" s="45" t="s">
        <v>130</v>
      </c>
      <c r="D20" s="38" t="s">
        <v>131</v>
      </c>
      <c r="E20" s="38" t="s">
        <v>162</v>
      </c>
      <c r="F20" s="59"/>
    </row>
    <row r="21" spans="2:6" s="32" customFormat="1" ht="71.25">
      <c r="B21" s="41" t="s">
        <v>144</v>
      </c>
      <c r="C21" s="45" t="s">
        <v>132</v>
      </c>
      <c r="D21" s="38" t="s">
        <v>133</v>
      </c>
      <c r="E21" s="38" t="s">
        <v>163</v>
      </c>
      <c r="F21" s="59"/>
    </row>
    <row r="22" spans="2:6" s="32" customFormat="1" ht="71.25">
      <c r="B22" s="41" t="s">
        <v>145</v>
      </c>
      <c r="C22" s="45" t="s">
        <v>134</v>
      </c>
      <c r="D22" s="38" t="s">
        <v>135</v>
      </c>
      <c r="E22" s="38" t="s">
        <v>164</v>
      </c>
      <c r="F22" s="59"/>
    </row>
    <row r="23" spans="2:6" s="32" customFormat="1" ht="57">
      <c r="B23" s="41" t="s">
        <v>146</v>
      </c>
      <c r="C23" s="45" t="s">
        <v>136</v>
      </c>
      <c r="D23" s="38" t="s">
        <v>137</v>
      </c>
      <c r="E23" s="38" t="s">
        <v>165</v>
      </c>
      <c r="F23" s="59"/>
    </row>
  </sheetData>
  <dataValidations count="1">
    <dataValidation type="list" allowBlank="1" showInputMessage="1" showErrorMessage="1" sqref="F6:F23" xr:uid="{1E075D6D-C4AC-4E29-91FF-C03A1C41BA33}">
      <formula1>"10,9,8,7,6,5,4,3,2,1,0"</formula1>
    </dataValidation>
  </dataValidations>
  <hyperlinks>
    <hyperlink ref="G6" location="Bewertungshilfe!A1" display="Hier klicken, um zur Bewertungshilfe zu gelangen" xr:uid="{582B0068-6F35-4024-823F-2F7AC3918B9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63F65-F68E-4BB3-B282-937D71C74A29}">
  <dimension ref="B2:G23"/>
  <sheetViews>
    <sheetView showGridLines="0" workbookViewId="0">
      <pane xSplit="2" ySplit="5" topLeftCell="C6" activePane="bottomRight" state="frozen"/>
      <selection pane="topRight" activeCell="C1" sqref="C1"/>
      <selection pane="bottomLeft" activeCell="A3" sqref="A3"/>
      <selection pane="bottomRight" activeCell="C8" sqref="C8"/>
    </sheetView>
  </sheetViews>
  <sheetFormatPr defaultRowHeight="14.25"/>
  <cols>
    <col min="1" max="1" width="1.796875" customWidth="1"/>
    <col min="2" max="2" width="19.796875" style="32" customWidth="1"/>
    <col min="3" max="7" width="32.86328125" style="35" customWidth="1"/>
  </cols>
  <sheetData>
    <row r="2" spans="2:7" ht="28.5" customHeight="1" thickBot="1">
      <c r="B2" s="57" t="s">
        <v>194</v>
      </c>
      <c r="C2" s="52"/>
      <c r="D2" s="52"/>
      <c r="E2" s="52"/>
      <c r="F2" s="52"/>
      <c r="G2" s="52"/>
    </row>
    <row r="3" spans="2:7">
      <c r="B3" s="61" t="s">
        <v>221</v>
      </c>
    </row>
    <row r="4" spans="2:7">
      <c r="C4" s="61"/>
    </row>
    <row r="5" spans="2:7">
      <c r="B5" s="33" t="s">
        <v>37</v>
      </c>
      <c r="C5" s="53">
        <v>10</v>
      </c>
      <c r="D5" s="53">
        <v>7.5</v>
      </c>
      <c r="E5" s="53">
        <v>5</v>
      </c>
      <c r="F5" s="53">
        <v>2.5</v>
      </c>
      <c r="G5" s="53">
        <v>0</v>
      </c>
    </row>
    <row r="6" spans="2:7" ht="57">
      <c r="B6" s="46" t="s">
        <v>38</v>
      </c>
      <c r="C6" s="54" t="s">
        <v>197</v>
      </c>
      <c r="D6" s="54" t="s">
        <v>39</v>
      </c>
      <c r="E6" s="54" t="s">
        <v>40</v>
      </c>
      <c r="F6" s="54" t="s">
        <v>41</v>
      </c>
      <c r="G6" s="54" t="s">
        <v>42</v>
      </c>
    </row>
    <row r="7" spans="2:7" ht="57">
      <c r="B7" s="47" t="s">
        <v>43</v>
      </c>
      <c r="C7" s="54" t="s">
        <v>44</v>
      </c>
      <c r="D7" s="54" t="s">
        <v>45</v>
      </c>
      <c r="E7" s="54" t="s">
        <v>198</v>
      </c>
      <c r="F7" s="54" t="s">
        <v>46</v>
      </c>
      <c r="G7" s="54" t="s">
        <v>47</v>
      </c>
    </row>
    <row r="8" spans="2:7" ht="42.75">
      <c r="B8" s="47" t="s">
        <v>48</v>
      </c>
      <c r="C8" s="54" t="s">
        <v>49</v>
      </c>
      <c r="D8" s="54" t="s">
        <v>50</v>
      </c>
      <c r="E8" s="54" t="s">
        <v>51</v>
      </c>
      <c r="F8" s="54" t="s">
        <v>52</v>
      </c>
      <c r="G8" s="54" t="s">
        <v>53</v>
      </c>
    </row>
    <row r="9" spans="2:7" ht="42.75">
      <c r="B9" s="47" t="s">
        <v>54</v>
      </c>
      <c r="C9" s="54" t="s">
        <v>55</v>
      </c>
      <c r="D9" s="54" t="s">
        <v>56</v>
      </c>
      <c r="E9" s="54" t="s">
        <v>57</v>
      </c>
      <c r="F9" s="54" t="s">
        <v>58</v>
      </c>
      <c r="G9" s="54" t="s">
        <v>59</v>
      </c>
    </row>
    <row r="10" spans="2:7" ht="42.75">
      <c r="B10" s="47" t="s">
        <v>60</v>
      </c>
      <c r="C10" s="54" t="s">
        <v>61</v>
      </c>
      <c r="D10" s="54" t="s">
        <v>199</v>
      </c>
      <c r="E10" s="54" t="s">
        <v>200</v>
      </c>
      <c r="F10" s="54" t="s">
        <v>62</v>
      </c>
      <c r="G10" s="54" t="s">
        <v>63</v>
      </c>
    </row>
    <row r="11" spans="2:7" ht="57">
      <c r="B11" s="47" t="s">
        <v>64</v>
      </c>
      <c r="C11" s="54" t="s">
        <v>65</v>
      </c>
      <c r="D11" s="54" t="s">
        <v>66</v>
      </c>
      <c r="E11" s="54" t="s">
        <v>67</v>
      </c>
      <c r="F11" s="54" t="s">
        <v>201</v>
      </c>
      <c r="G11" s="54" t="s">
        <v>68</v>
      </c>
    </row>
    <row r="12" spans="2:7" ht="42.75">
      <c r="B12" s="47" t="s">
        <v>69</v>
      </c>
      <c r="C12" s="54" t="s">
        <v>70</v>
      </c>
      <c r="D12" s="54" t="s">
        <v>71</v>
      </c>
      <c r="E12" s="54" t="s">
        <v>202</v>
      </c>
      <c r="F12" s="54" t="s">
        <v>72</v>
      </c>
      <c r="G12" s="54" t="s">
        <v>73</v>
      </c>
    </row>
    <row r="13" spans="2:7" ht="42.75">
      <c r="B13" s="47" t="s">
        <v>74</v>
      </c>
      <c r="C13" s="54" t="s">
        <v>75</v>
      </c>
      <c r="D13" s="54" t="s">
        <v>76</v>
      </c>
      <c r="E13" s="54" t="s">
        <v>203</v>
      </c>
      <c r="F13" s="54" t="s">
        <v>77</v>
      </c>
      <c r="G13" s="54" t="s">
        <v>78</v>
      </c>
    </row>
    <row r="14" spans="2:7" ht="42.75">
      <c r="B14" s="47" t="s">
        <v>79</v>
      </c>
      <c r="C14" s="54" t="s">
        <v>80</v>
      </c>
      <c r="D14" s="54" t="s">
        <v>204</v>
      </c>
      <c r="E14" s="54" t="s">
        <v>81</v>
      </c>
      <c r="F14" s="54" t="s">
        <v>82</v>
      </c>
      <c r="G14" s="54" t="s">
        <v>83</v>
      </c>
    </row>
    <row r="15" spans="2:7" ht="42.75">
      <c r="B15" s="49" t="s">
        <v>84</v>
      </c>
      <c r="C15" s="55" t="s">
        <v>85</v>
      </c>
      <c r="D15" s="55" t="s">
        <v>86</v>
      </c>
      <c r="E15" s="55" t="s">
        <v>87</v>
      </c>
      <c r="F15" s="55" t="s">
        <v>88</v>
      </c>
      <c r="G15" s="55" t="s">
        <v>89</v>
      </c>
    </row>
    <row r="16" spans="2:7" ht="42.75">
      <c r="B16" s="49" t="s">
        <v>95</v>
      </c>
      <c r="C16" s="55" t="s">
        <v>90</v>
      </c>
      <c r="D16" s="55" t="s">
        <v>205</v>
      </c>
      <c r="E16" s="55" t="s">
        <v>206</v>
      </c>
      <c r="F16" s="55" t="s">
        <v>207</v>
      </c>
      <c r="G16" s="55" t="s">
        <v>91</v>
      </c>
    </row>
    <row r="17" spans="2:7" ht="57">
      <c r="B17" s="49" t="s">
        <v>96</v>
      </c>
      <c r="C17" s="55" t="s">
        <v>166</v>
      </c>
      <c r="D17" s="55" t="s">
        <v>208</v>
      </c>
      <c r="E17" s="55" t="s">
        <v>209</v>
      </c>
      <c r="F17" s="55" t="s">
        <v>210</v>
      </c>
      <c r="G17" s="55" t="s">
        <v>167</v>
      </c>
    </row>
    <row r="18" spans="2:7" ht="42.75">
      <c r="B18" s="49" t="s">
        <v>168</v>
      </c>
      <c r="C18" s="55" t="s">
        <v>211</v>
      </c>
      <c r="D18" s="55" t="s">
        <v>212</v>
      </c>
      <c r="E18" s="55" t="s">
        <v>213</v>
      </c>
      <c r="F18" s="55" t="s">
        <v>169</v>
      </c>
      <c r="G18" s="55" t="s">
        <v>170</v>
      </c>
    </row>
    <row r="19" spans="2:7" ht="42.75">
      <c r="B19" s="49" t="s">
        <v>188</v>
      </c>
      <c r="C19" s="55" t="s">
        <v>189</v>
      </c>
      <c r="D19" s="55" t="s">
        <v>190</v>
      </c>
      <c r="E19" s="55" t="s">
        <v>191</v>
      </c>
      <c r="F19" s="55" t="s">
        <v>192</v>
      </c>
      <c r="G19" s="55" t="s">
        <v>193</v>
      </c>
    </row>
    <row r="20" spans="2:7" ht="42.75">
      <c r="B20" s="51" t="s">
        <v>171</v>
      </c>
      <c r="C20" s="56" t="s">
        <v>172</v>
      </c>
      <c r="D20" s="56" t="s">
        <v>173</v>
      </c>
      <c r="E20" s="56" t="s">
        <v>174</v>
      </c>
      <c r="F20" s="56" t="s">
        <v>220</v>
      </c>
      <c r="G20" s="56" t="s">
        <v>175</v>
      </c>
    </row>
    <row r="21" spans="2:7" ht="42.75">
      <c r="B21" s="51" t="s">
        <v>176</v>
      </c>
      <c r="C21" s="56" t="s">
        <v>177</v>
      </c>
      <c r="D21" s="56" t="s">
        <v>178</v>
      </c>
      <c r="E21" s="56" t="s">
        <v>179</v>
      </c>
      <c r="F21" s="56" t="s">
        <v>180</v>
      </c>
      <c r="G21" s="56" t="s">
        <v>181</v>
      </c>
    </row>
    <row r="22" spans="2:7" ht="42.75">
      <c r="B22" s="51" t="s">
        <v>182</v>
      </c>
      <c r="C22" s="56" t="s">
        <v>214</v>
      </c>
      <c r="D22" s="56" t="s">
        <v>215</v>
      </c>
      <c r="E22" s="56" t="s">
        <v>216</v>
      </c>
      <c r="F22" s="56" t="s">
        <v>217</v>
      </c>
      <c r="G22" s="56" t="s">
        <v>183</v>
      </c>
    </row>
    <row r="23" spans="2:7" ht="57">
      <c r="B23" s="51" t="s">
        <v>184</v>
      </c>
      <c r="C23" s="56" t="s">
        <v>185</v>
      </c>
      <c r="D23" s="56" t="s">
        <v>186</v>
      </c>
      <c r="E23" s="56" t="s">
        <v>219</v>
      </c>
      <c r="F23" s="56" t="s">
        <v>218</v>
      </c>
      <c r="G23" s="56" t="s">
        <v>187</v>
      </c>
    </row>
  </sheetData>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37EBA-20F3-472E-8711-C7CC8D871715}">
  <dimension ref="A1:F35"/>
  <sheetViews>
    <sheetView showGridLines="0" topLeftCell="A3" zoomScale="115" zoomScaleNormal="115" workbookViewId="0">
      <selection activeCell="G3" sqref="G3"/>
    </sheetView>
  </sheetViews>
  <sheetFormatPr defaultColWidth="11.46484375" defaultRowHeight="16.5"/>
  <cols>
    <col min="1" max="1" width="24.46484375" style="2" customWidth="1"/>
    <col min="2" max="2" width="53.53125" style="5" customWidth="1"/>
    <col min="3" max="3" width="24.6640625" style="6" customWidth="1"/>
    <col min="4" max="4" width="19.1328125" style="3" customWidth="1"/>
    <col min="5" max="5" width="17.1328125" style="3" customWidth="1"/>
    <col min="6" max="6" width="17.53125" style="3" customWidth="1"/>
    <col min="7" max="16384" width="11.46484375" style="2"/>
  </cols>
  <sheetData>
    <row r="1" spans="1:6" ht="30" customHeight="1" thickBot="1">
      <c r="A1" s="1"/>
    </row>
    <row r="2" spans="1:6" s="5" customFormat="1" ht="46.5" customHeight="1">
      <c r="B2" s="25" t="s">
        <v>35</v>
      </c>
      <c r="C2" s="26" t="s">
        <v>32</v>
      </c>
      <c r="D2" s="26" t="s">
        <v>36</v>
      </c>
      <c r="E2" s="26" t="s">
        <v>0</v>
      </c>
      <c r="F2" s="27" t="s">
        <v>1</v>
      </c>
    </row>
    <row r="3" spans="1:6" s="5" customFormat="1" ht="33.75" customHeight="1">
      <c r="B3" s="10" t="s">
        <v>33</v>
      </c>
      <c r="C3" s="28" t="s">
        <v>34</v>
      </c>
      <c r="D3" s="29">
        <f>SUM(D4:D12)</f>
        <v>0.5</v>
      </c>
      <c r="E3" s="30" t="s">
        <v>2</v>
      </c>
      <c r="F3" s="31" t="s">
        <v>3</v>
      </c>
    </row>
    <row r="4" spans="1:6">
      <c r="B4" s="11" t="s">
        <v>4</v>
      </c>
      <c r="C4" s="12" t="s">
        <v>7</v>
      </c>
      <c r="D4" s="16">
        <v>0.08</v>
      </c>
      <c r="E4" s="22">
        <f>Fragebogen!F6</f>
        <v>9</v>
      </c>
      <c r="F4" s="17">
        <f>D4 *  E4</f>
        <v>0.72</v>
      </c>
    </row>
    <row r="5" spans="1:6">
      <c r="B5" s="11" t="s">
        <v>6</v>
      </c>
      <c r="C5" s="12" t="s">
        <v>7</v>
      </c>
      <c r="D5" s="16">
        <v>0.1</v>
      </c>
      <c r="E5" s="22">
        <f>Fragebogen!F7</f>
        <v>0</v>
      </c>
      <c r="F5" s="17">
        <f t="shared" ref="F5:F23" si="0">D5 *  E5</f>
        <v>0</v>
      </c>
    </row>
    <row r="6" spans="1:6">
      <c r="B6" s="11" t="s">
        <v>8</v>
      </c>
      <c r="C6" s="12" t="s">
        <v>14</v>
      </c>
      <c r="D6" s="16">
        <v>0.02</v>
      </c>
      <c r="E6" s="22">
        <f>Fragebogen!F8</f>
        <v>0</v>
      </c>
      <c r="F6" s="17">
        <f t="shared" si="0"/>
        <v>0</v>
      </c>
    </row>
    <row r="7" spans="1:6">
      <c r="B7" s="11" t="s">
        <v>9</v>
      </c>
      <c r="C7" s="12" t="s">
        <v>7</v>
      </c>
      <c r="D7" s="16">
        <v>0.08</v>
      </c>
      <c r="E7" s="22">
        <f>Fragebogen!F9</f>
        <v>0</v>
      </c>
      <c r="F7" s="17">
        <f t="shared" si="0"/>
        <v>0</v>
      </c>
    </row>
    <row r="8" spans="1:6">
      <c r="B8" s="11" t="s">
        <v>10</v>
      </c>
      <c r="C8" s="12" t="s">
        <v>5</v>
      </c>
      <c r="D8" s="16">
        <v>0.04</v>
      </c>
      <c r="E8" s="22">
        <f>Fragebogen!F10</f>
        <v>0</v>
      </c>
      <c r="F8" s="17">
        <f t="shared" si="0"/>
        <v>0</v>
      </c>
    </row>
    <row r="9" spans="1:6">
      <c r="B9" s="11" t="s">
        <v>11</v>
      </c>
      <c r="C9" s="12" t="s">
        <v>7</v>
      </c>
      <c r="D9" s="16">
        <v>0.1</v>
      </c>
      <c r="E9" s="22">
        <f>Fragebogen!F11</f>
        <v>0</v>
      </c>
      <c r="F9" s="17">
        <f t="shared" si="0"/>
        <v>0</v>
      </c>
    </row>
    <row r="10" spans="1:6">
      <c r="B10" s="11" t="s">
        <v>12</v>
      </c>
      <c r="C10" s="12" t="s">
        <v>14</v>
      </c>
      <c r="D10" s="16">
        <v>0.03</v>
      </c>
      <c r="E10" s="22">
        <f>Fragebogen!F12</f>
        <v>0</v>
      </c>
      <c r="F10" s="17">
        <f t="shared" si="0"/>
        <v>0</v>
      </c>
    </row>
    <row r="11" spans="1:6">
      <c r="B11" s="11" t="s">
        <v>13</v>
      </c>
      <c r="C11" s="12" t="s">
        <v>14</v>
      </c>
      <c r="D11" s="16">
        <v>0.02</v>
      </c>
      <c r="E11" s="22">
        <f>Fragebogen!F13</f>
        <v>0</v>
      </c>
      <c r="F11" s="17">
        <f t="shared" si="0"/>
        <v>0</v>
      </c>
    </row>
    <row r="12" spans="1:6">
      <c r="B12" s="11" t="s">
        <v>15</v>
      </c>
      <c r="C12" s="12" t="s">
        <v>14</v>
      </c>
      <c r="D12" s="16">
        <v>0.03</v>
      </c>
      <c r="E12" s="22">
        <f>Fragebogen!F14</f>
        <v>0</v>
      </c>
      <c r="F12" s="17">
        <f t="shared" si="0"/>
        <v>0</v>
      </c>
    </row>
    <row r="13" spans="1:6">
      <c r="B13" s="10" t="s">
        <v>16</v>
      </c>
      <c r="C13" s="13"/>
      <c r="D13" s="18">
        <f>SUM(D14:D18)</f>
        <v>0.3</v>
      </c>
      <c r="E13" s="23"/>
      <c r="F13" s="19"/>
    </row>
    <row r="14" spans="1:6">
      <c r="B14" s="11" t="s">
        <v>17</v>
      </c>
      <c r="C14" s="12" t="s">
        <v>7</v>
      </c>
      <c r="D14" s="16">
        <v>7.0000000000000007E-2</v>
      </c>
      <c r="E14" s="22">
        <f>Fragebogen!F15</f>
        <v>0</v>
      </c>
      <c r="F14" s="17">
        <f t="shared" si="0"/>
        <v>0</v>
      </c>
    </row>
    <row r="15" spans="1:6">
      <c r="B15" s="11" t="s">
        <v>18</v>
      </c>
      <c r="C15" s="12" t="s">
        <v>7</v>
      </c>
      <c r="D15" s="16">
        <v>7.0000000000000007E-2</v>
      </c>
      <c r="E15" s="22">
        <f>Fragebogen!F16</f>
        <v>0</v>
      </c>
      <c r="F15" s="17">
        <f t="shared" si="0"/>
        <v>0</v>
      </c>
    </row>
    <row r="16" spans="1:6">
      <c r="B16" s="11" t="s">
        <v>19</v>
      </c>
      <c r="C16" s="12" t="s">
        <v>5</v>
      </c>
      <c r="D16" s="16">
        <v>0.06</v>
      </c>
      <c r="E16" s="22">
        <f>Fragebogen!F17</f>
        <v>0</v>
      </c>
      <c r="F16" s="17">
        <f t="shared" si="0"/>
        <v>0</v>
      </c>
    </row>
    <row r="17" spans="2:6">
      <c r="B17" s="11" t="s">
        <v>20</v>
      </c>
      <c r="C17" s="12" t="s">
        <v>5</v>
      </c>
      <c r="D17" s="16">
        <v>0.06</v>
      </c>
      <c r="E17" s="22">
        <f>Fragebogen!F18</f>
        <v>0</v>
      </c>
      <c r="F17" s="17">
        <f t="shared" si="0"/>
        <v>0</v>
      </c>
    </row>
    <row r="18" spans="2:6">
      <c r="B18" s="11" t="s">
        <v>21</v>
      </c>
      <c r="C18" s="12" t="s">
        <v>5</v>
      </c>
      <c r="D18" s="16">
        <v>0.04</v>
      </c>
      <c r="E18" s="22">
        <f>Fragebogen!F19</f>
        <v>0</v>
      </c>
      <c r="F18" s="17">
        <f t="shared" si="0"/>
        <v>0</v>
      </c>
    </row>
    <row r="19" spans="2:6">
      <c r="B19" s="10" t="s">
        <v>22</v>
      </c>
      <c r="C19" s="13"/>
      <c r="D19" s="18">
        <f>SUM(D20:D23)</f>
        <v>0.19999999999999998</v>
      </c>
      <c r="E19" s="23"/>
      <c r="F19" s="19"/>
    </row>
    <row r="20" spans="2:6">
      <c r="B20" s="11" t="s">
        <v>23</v>
      </c>
      <c r="C20" s="12" t="s">
        <v>7</v>
      </c>
      <c r="D20" s="16">
        <v>0.08</v>
      </c>
      <c r="E20" s="22">
        <f>Fragebogen!F20</f>
        <v>0</v>
      </c>
      <c r="F20" s="17">
        <f t="shared" si="0"/>
        <v>0</v>
      </c>
    </row>
    <row r="21" spans="2:6">
      <c r="B21" s="11" t="s">
        <v>24</v>
      </c>
      <c r="C21" s="12" t="s">
        <v>5</v>
      </c>
      <c r="D21" s="16">
        <v>0.04</v>
      </c>
      <c r="E21" s="22">
        <f>Fragebogen!F21</f>
        <v>0</v>
      </c>
      <c r="F21" s="17">
        <f t="shared" si="0"/>
        <v>0</v>
      </c>
    </row>
    <row r="22" spans="2:6">
      <c r="B22" s="11" t="s">
        <v>25</v>
      </c>
      <c r="C22" s="12" t="s">
        <v>5</v>
      </c>
      <c r="D22" s="16">
        <v>0.05</v>
      </c>
      <c r="E22" s="22">
        <f>Fragebogen!F22</f>
        <v>0</v>
      </c>
      <c r="F22" s="17">
        <f t="shared" si="0"/>
        <v>0</v>
      </c>
    </row>
    <row r="23" spans="2:6">
      <c r="B23" s="11" t="s">
        <v>26</v>
      </c>
      <c r="C23" s="12" t="s">
        <v>14</v>
      </c>
      <c r="D23" s="16">
        <v>0.03</v>
      </c>
      <c r="E23" s="22">
        <f>Fragebogen!F23</f>
        <v>0</v>
      </c>
      <c r="F23" s="17">
        <f t="shared" si="0"/>
        <v>0</v>
      </c>
    </row>
    <row r="24" spans="2:6" s="4" customFormat="1" ht="26.25" customHeight="1" thickBot="1">
      <c r="B24" s="14" t="s">
        <v>27</v>
      </c>
      <c r="C24" s="15"/>
      <c r="D24" s="20">
        <f>SUM(D3+D13+D19)</f>
        <v>1</v>
      </c>
      <c r="E24" s="24"/>
      <c r="F24" s="21">
        <f>SUM(F4:F23)</f>
        <v>0.72</v>
      </c>
    </row>
    <row r="31" spans="2:6">
      <c r="B31" s="5" t="s">
        <v>28</v>
      </c>
      <c r="C31" s="7">
        <f>D4+D5+D6+D7+D9+D8+D10+D11+D12+D14+D15+D16+D17+D18+D20+D22+D21+D23</f>
        <v>1.0000000000000002</v>
      </c>
    </row>
    <row r="32" spans="2:6">
      <c r="C32" s="8"/>
    </row>
    <row r="33" spans="2:3">
      <c r="B33" s="5" t="s">
        <v>29</v>
      </c>
      <c r="C33" s="9">
        <v>10</v>
      </c>
    </row>
    <row r="34" spans="2:3">
      <c r="B34" s="5" t="s">
        <v>30</v>
      </c>
      <c r="C34" s="9">
        <v>0</v>
      </c>
    </row>
    <row r="35" spans="2:3">
      <c r="B35" s="5" t="s">
        <v>31</v>
      </c>
      <c r="C35" s="9">
        <v>5</v>
      </c>
    </row>
  </sheetData>
  <sheetProtection algorithmName="SHA-512" hashValue="8DNQdq9yAG/pWGyDiQwXL41reLUhK4QANTqzJJX47IcMu5JS8NaK03rvhxs2FCiw/XA1PmEEEc4BpOm6DTJa4g==" saltValue="1gZw6Ola4RGZh4YHMiRKqw==" spinCount="100000" sheet="1" objects="1" scenarios="1"/>
  <pageMargins left="0.7" right="0.7" top="0.78740157499999996" bottom="0.78740157499999996" header="0.3" footer="0.3"/>
  <pageSetup paperSize="9" orientation="portrait" r:id="rId1"/>
  <ignoredErrors>
    <ignoredError sqref="D3 F4:F12 D13 F14:F18 D19 D24 F20:F24"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d8fa6ea-e8c4-4a63-8942-9155563022d3" xsi:nil="true"/>
    <lcf76f155ced4ddcb4097134ff3c332f xmlns="1575db25-1d27-48bf-b81a-48f8ddf3e81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3560E4D3FFDE6F439878B6929709D7B9" ma:contentTypeVersion="13" ma:contentTypeDescription="Ein neues Dokument erstellen." ma:contentTypeScope="" ma:versionID="d8ac1bdf4dfd34ce9fbaa0f9ed48e35a">
  <xsd:schema xmlns:xsd="http://www.w3.org/2001/XMLSchema" xmlns:xs="http://www.w3.org/2001/XMLSchema" xmlns:p="http://schemas.microsoft.com/office/2006/metadata/properties" xmlns:ns2="1575db25-1d27-48bf-b81a-48f8ddf3e815" xmlns:ns3="7d8fa6ea-e8c4-4a63-8942-9155563022d3" targetNamespace="http://schemas.microsoft.com/office/2006/metadata/properties" ma:root="true" ma:fieldsID="21cc626165ca5355d12fe820f37e03e2" ns2:_="" ns3:_="">
    <xsd:import namespace="1575db25-1d27-48bf-b81a-48f8ddf3e815"/>
    <xsd:import namespace="7d8fa6ea-e8c4-4a63-8942-9155563022d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75db25-1d27-48bf-b81a-48f8ddf3e8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Bildmarkierungen" ma:readOnly="false" ma:fieldId="{5cf76f15-5ced-4ddc-b409-7134ff3c332f}" ma:taxonomyMulti="true" ma:sspId="871ff282-6115-4b2c-811b-adfb3e668a5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8fa6ea-e8c4-4a63-8942-9155563022d3"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640c5e7-97bf-4e2e-8c61-7cf051a5abe2}" ma:internalName="TaxCatchAll" ma:showField="CatchAllData" ma:web="7d8fa6ea-e8c4-4a63-8942-9155563022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AF4DB2-66D3-4A36-96A5-6E889E967663}">
  <ds:schemaRefs>
    <ds:schemaRef ds:uri="http://schemas.microsoft.com/sharepoint/v3/contenttype/forms"/>
  </ds:schemaRefs>
</ds:datastoreItem>
</file>

<file path=customXml/itemProps2.xml><?xml version="1.0" encoding="utf-8"?>
<ds:datastoreItem xmlns:ds="http://schemas.openxmlformats.org/officeDocument/2006/customXml" ds:itemID="{09EDE65B-8FEB-4E4C-9368-1DEF2484F937}">
  <ds:schemaRefs>
    <ds:schemaRef ds:uri="http://schemas.microsoft.com/office/2006/metadata/properties"/>
    <ds:schemaRef ds:uri="http://schemas.microsoft.com/office/infopath/2007/PartnerControls"/>
    <ds:schemaRef ds:uri="528c6375-5ea3-4764-8794-ef8a0c6131dd"/>
    <ds:schemaRef ds:uri="216018b2-6397-4193-9786-2431cd2369ce"/>
  </ds:schemaRefs>
</ds:datastoreItem>
</file>

<file path=customXml/itemProps3.xml><?xml version="1.0" encoding="utf-8"?>
<ds:datastoreItem xmlns:ds="http://schemas.openxmlformats.org/officeDocument/2006/customXml" ds:itemID="{0091C743-AF72-47A9-A475-D1E818A8C74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Fragebogen</vt:lpstr>
      <vt:lpstr>Bewertungshilfe</vt:lpstr>
      <vt:lpstr>IP-Scorecard NLS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 Seidenstücker</dc:creator>
  <cp:keywords/>
  <dc:description/>
  <cp:lastModifiedBy>Thomas Glaser | Futury GmbH</cp:lastModifiedBy>
  <cp:revision/>
  <dcterms:created xsi:type="dcterms:W3CDTF">2023-09-09T01:38:48Z</dcterms:created>
  <dcterms:modified xsi:type="dcterms:W3CDTF">2025-02-25T14:33:09Z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0x0101003560E4D3FFDE6F439878B6929709D7B9</vt:lpwstr>
  </property>
  <property fmtid="{D5CDD505-2E9C-101B-9397-08002B2CF9AE}" pid="3" name="MediaServiceImageTags">
    <vt:lpwstr/>
  </property>
  <property fmtid="{D5CDD505-2E9C-101B-9397-08002B2CF9AE}" pid="4" name="xd_ProgID">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ies>
</file>